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mentyeva_dv\Desktop\"/>
    </mc:Choice>
  </mc:AlternateContent>
  <bookViews>
    <workbookView xWindow="-15" yWindow="45" windowWidth="14520" windowHeight="11085" tabRatio="602"/>
  </bookViews>
  <sheets>
    <sheet name="01.05.2019" sheetId="18" r:id="rId1"/>
  </sheets>
  <definedNames>
    <definedName name="_xlnm.Print_Titles" localSheetId="0">'01.05.2019'!$B:$B,'01.05.2019'!$3:$3</definedName>
    <definedName name="_xlnm.Print_Area" localSheetId="0">'01.05.2019'!$A$1:$J$31</definedName>
  </definedNames>
  <calcPr calcId="152511"/>
</workbook>
</file>

<file path=xl/calcChain.xml><?xml version="1.0" encoding="utf-8"?>
<calcChain xmlns="http://schemas.openxmlformats.org/spreadsheetml/2006/main">
  <c r="F8" i="18" l="1"/>
  <c r="I5" i="18"/>
  <c r="I29" i="18"/>
  <c r="I28" i="18"/>
  <c r="I25" i="18"/>
  <c r="I24" i="18"/>
  <c r="I23" i="18"/>
  <c r="I22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22" i="18"/>
  <c r="G23" i="18"/>
  <c r="G24" i="18"/>
  <c r="G28" i="18"/>
  <c r="G29" i="18"/>
  <c r="G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4" i="18"/>
  <c r="J28" i="18"/>
  <c r="J29" i="18"/>
  <c r="J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4" i="18"/>
  <c r="E28" i="18"/>
  <c r="E29" i="18"/>
  <c r="E5" i="18"/>
  <c r="H4" i="18"/>
  <c r="F4" i="18"/>
  <c r="D4" i="18"/>
  <c r="C4" i="18"/>
  <c r="J4" i="18" l="1"/>
  <c r="E4" i="18"/>
  <c r="I4" i="18"/>
  <c r="G4" i="18"/>
  <c r="M5" i="18" l="1"/>
  <c r="N5" i="18" s="1"/>
  <c r="H34" i="18" l="1"/>
</calcChain>
</file>

<file path=xl/sharedStrings.xml><?xml version="1.0" encoding="utf-8"?>
<sst xmlns="http://schemas.openxmlformats.org/spreadsheetml/2006/main" count="39" uniqueCount="39">
  <si>
    <t xml:space="preserve">Код статьи </t>
  </si>
  <si>
    <t xml:space="preserve"> Наименование статьи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</si>
  <si>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</si>
  <si>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r>
      <t xml:space="preserve">Средства на обеспечение жильём отдельных категорий граждан, установленных Федеральным законом от 12 января 1995 года № 5-ФЗ «О ветеранах», в соответствии с </t>
    </r>
    <r>
      <rPr>
        <b/>
        <sz val="16"/>
        <rFont val="Times New Roman"/>
        <family val="1"/>
        <charset val="204"/>
      </rPr>
      <t xml:space="preserve">Указом Президента Российской Федерации от 7 мая 2008 года № 714 </t>
    </r>
    <r>
      <rPr>
        <sz val="16"/>
        <rFont val="Times New Roman"/>
        <family val="1"/>
      </rPr>
      <t>«Об обеспечении жильём ветеранов ВОВ</t>
    </r>
  </si>
  <si>
    <r>
      <t xml:space="preserve">Осуществление переданных полномочий Российской Федерации по предоставлению отдельных мер социальной поддержки </t>
    </r>
    <r>
      <rPr>
        <b/>
        <sz val="16"/>
        <rFont val="Times New Roman"/>
        <family val="1"/>
        <charset val="204"/>
      </rPr>
      <t>граждан, подвергшихся воздействию радиации</t>
    </r>
  </si>
  <si>
    <r>
      <t>Оказание государственной социальной помощи отдельным категориям граждан в части оплаты</t>
    </r>
    <r>
      <rPr>
        <b/>
        <sz val="16"/>
        <rFont val="Times New Roman"/>
        <family val="1"/>
        <charset val="204"/>
      </rPr>
      <t xml:space="preserve"> санаторно-курортного лечения,</t>
    </r>
    <r>
      <rPr>
        <sz val="16"/>
        <rFont val="Times New Roman"/>
        <family val="1"/>
      </rPr>
      <t xml:space="preserve"> а также проезда на междугородном транспорте к месту лечения и обратно</t>
    </r>
  </si>
  <si>
    <r>
      <t xml:space="preserve">Средства на оплату </t>
    </r>
    <r>
      <rPr>
        <b/>
        <sz val="16"/>
        <rFont val="Times New Roman"/>
        <family val="1"/>
      </rPr>
      <t xml:space="preserve">жилищно-коммунальных услуг </t>
    </r>
    <r>
      <rPr>
        <sz val="16"/>
        <rFont val="Times New Roman"/>
        <family val="1"/>
      </rPr>
      <t>отдельным категориям граждан</t>
    </r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</si>
  <si>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</si>
  <si>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Ежемесячная денежная выплата, предусмотренная пунктом 2 Указа Президента Российской Федерации от 7 мая 2012г. № 606 «О мерах по реализации демографической политики Российской Федерации»</t>
  </si>
  <si>
    <r>
      <t>Выплата единовременного пособия при всех формах устройства детей,</t>
    </r>
    <r>
      <rPr>
        <sz val="16"/>
        <rFont val="Times New Roman"/>
        <family val="1"/>
        <charset val="204"/>
      </rPr>
      <t xml:space="preserve"> лишённых родительского попечения, в семью</t>
    </r>
  </si>
  <si>
    <r>
      <rPr>
        <b/>
        <sz val="16"/>
        <rFont val="Times New Roman"/>
        <family val="1"/>
        <charset val="204"/>
      </rPr>
      <t>Перевозка несовершеннолетних,</t>
    </r>
    <r>
      <rPr>
        <sz val="16"/>
        <rFont val="Times New Roman"/>
        <family val="1"/>
        <charset val="204"/>
      </rPr>
      <t xml:space="preserve"> самостоятельно ушедших из семей, детских - домов, школ - интернатов, специальных учебно-воспитательных учреждений </t>
    </r>
  </si>
  <si>
    <t>Исп. Ломакина Т.А.</t>
  </si>
  <si>
    <r>
      <t xml:space="preserve">Единовременное </t>
    </r>
    <r>
      <rPr>
        <b/>
        <sz val="16"/>
        <rFont val="Times New Roman"/>
        <family val="1"/>
      </rPr>
      <t xml:space="preserve">пособие беременной жене военнослужащего, </t>
    </r>
    <r>
      <rPr>
        <sz val="16"/>
        <rFont val="Times New Roman"/>
        <family val="1"/>
      </rPr>
      <t xml:space="preserve">проходящего военную службу по призыву, а также ежемесячное пособие на ребенка военнослужащего, проходящего военную службу по призыву, </t>
    </r>
    <r>
      <rPr>
        <sz val="14"/>
        <rFont val="Times New Roman"/>
        <family val="1"/>
        <charset val="204"/>
      </rPr>
      <t>в соответствии с Федеральным законом от 19 мая 1995 года № 81-ФЗ «О государственных пособиях гражданам, имеющим детей»</t>
    </r>
  </si>
  <si>
    <r>
      <t xml:space="preserve">Средства на осуществление компенсационных выплат гражданам при возникновении </t>
    </r>
    <r>
      <rPr>
        <b/>
        <sz val="16"/>
        <rFont val="Times New Roman"/>
        <family val="1"/>
      </rPr>
      <t>поствакцинальных</t>
    </r>
    <r>
      <rPr>
        <sz val="16"/>
        <rFont val="Times New Roman"/>
        <family val="1"/>
      </rPr>
      <t xml:space="preserve"> осложнений </t>
    </r>
    <r>
      <rPr>
        <sz val="14"/>
        <rFont val="Times New Roman"/>
        <family val="1"/>
        <charset val="204"/>
      </rPr>
      <t>в соответствии с Федеральным законом от 17 сентября 1998 года № 157-ФЗ «Об иммунопрофилактике инфекционных болезней»</t>
    </r>
  </si>
  <si>
    <r>
      <t xml:space="preserve">Выплата пособий </t>
    </r>
    <r>
      <rPr>
        <b/>
        <sz val="17"/>
        <rFont val="Times New Roman"/>
        <family val="1"/>
      </rPr>
      <t>по уходу за ребёнком до достижения им возраста полутора лет гражданам</t>
    </r>
    <r>
      <rPr>
        <sz val="17"/>
        <rFont val="Times New Roman"/>
        <family val="1"/>
      </rPr>
      <t xml:space="preserve">, </t>
    </r>
    <r>
      <rPr>
        <sz val="14"/>
        <rFont val="Times New Roman"/>
        <family val="1"/>
      </rPr>
      <t>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№ 81-ФЗ «О государственных пособиях гражданам, имеющим детей»</t>
    </r>
  </si>
  <si>
    <r>
      <t>Выплата пособий</t>
    </r>
    <r>
      <rPr>
        <b/>
        <sz val="17"/>
        <rFont val="Times New Roman"/>
        <family val="1"/>
      </rPr>
      <t xml:space="preserve"> при рождении ребёнка гражданам</t>
    </r>
    <r>
      <rPr>
        <sz val="17"/>
        <rFont val="Times New Roman"/>
        <family val="1"/>
      </rPr>
      <t xml:space="preserve">, </t>
    </r>
    <r>
      <rPr>
        <sz val="14"/>
        <rFont val="Times New Roman"/>
        <family val="1"/>
      </rPr>
      <t>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</t>
    </r>
  </si>
  <si>
    <r>
      <t>Выплата пособий</t>
    </r>
    <r>
      <rPr>
        <b/>
        <sz val="16"/>
        <rFont val="Times New Roman"/>
        <family val="1"/>
        <charset val="204"/>
      </rPr>
      <t xml:space="preserve"> женщинам, вставшим на учет в медицинских учреждениях в ранние сроки беременности</t>
    </r>
    <r>
      <rPr>
        <sz val="16"/>
        <rFont val="Times New Roman"/>
        <family val="1"/>
      </rPr>
      <t xml:space="preserve">, уволенным в связи с ликвидацией организаций, прекращением деятельности (полномочий) физическими лицами в установленном порядке </t>
    </r>
    <r>
      <rPr>
        <sz val="14"/>
        <rFont val="Times New Roman"/>
        <family val="1"/>
        <charset val="204"/>
      </rPr>
      <t>в соответствии с Федеральным законом от 19 мая 1995 года № 81-ФЗ «О государственных пособиях гражданам, имеющим детей»</t>
    </r>
  </si>
  <si>
    <r>
      <t>Средства на обеспечение мер социальной поддержки  лицам награжденным знаком "</t>
    </r>
    <r>
      <rPr>
        <b/>
        <sz val="16"/>
        <rFont val="Times New Roman"/>
        <family val="1"/>
      </rPr>
      <t>Почетный донор СССР" и "Почетный донор России</t>
    </r>
    <r>
      <rPr>
        <sz val="16"/>
        <rFont val="Times New Roman"/>
        <family val="1"/>
      </rPr>
      <t xml:space="preserve">" </t>
    </r>
    <r>
      <rPr>
        <sz val="14"/>
        <rFont val="Times New Roman"/>
        <family val="1"/>
        <charset val="204"/>
      </rPr>
      <t>в соответствии с Федеральным законом № 125-ФЗ «О донорстве крови и ее компонентов»</t>
    </r>
  </si>
  <si>
    <r>
      <t>Выплата инвалидам</t>
    </r>
    <r>
      <rPr>
        <b/>
        <sz val="16"/>
        <rFont val="Times New Roman"/>
        <family val="1"/>
        <charset val="204"/>
      </rPr>
      <t xml:space="preserve"> компенсаций страховых премий по договорам обязательного страхования</t>
    </r>
    <r>
      <rPr>
        <sz val="16"/>
        <rFont val="Times New Roman"/>
        <family val="1"/>
      </rPr>
      <t xml:space="preserve"> гражданской ответственности владельцев транспортных средств в соответствии с</t>
    </r>
    <r>
      <rPr>
        <sz val="14"/>
        <rFont val="Times New Roman"/>
        <family val="1"/>
        <charset val="204"/>
      </rPr>
      <t xml:space="preserve"> Федеральным законом от 25 апреля 2002 года № 40-ФЗ «Об обязательном страховании гражданской ответственности владельцев транспортных средств»</t>
    </r>
  </si>
  <si>
    <r>
      <t>Выплата пособий п</t>
    </r>
    <r>
      <rPr>
        <b/>
        <sz val="16"/>
        <rFont val="Times New Roman"/>
        <family val="1"/>
        <charset val="204"/>
      </rPr>
      <t xml:space="preserve">о беременности и родам женщинам, уволенным </t>
    </r>
    <r>
      <rPr>
        <sz val="16"/>
        <rFont val="Times New Roman"/>
        <family val="1"/>
      </rPr>
      <t>в связи с ликвидацией организаций,</t>
    </r>
    <r>
      <rPr>
        <b/>
        <sz val="16"/>
        <rFont val="Times New Roman"/>
        <family val="1"/>
        <charset val="204"/>
      </rPr>
      <t xml:space="preserve"> прекращением деятельности</t>
    </r>
    <r>
      <rPr>
        <sz val="16"/>
        <rFont val="Times New Roman"/>
        <family val="1"/>
      </rPr>
      <t xml:space="preserve"> (полномочий) физическими лицами в установленном порядке,</t>
    </r>
    <r>
      <rPr>
        <sz val="14"/>
        <rFont val="Times New Roman"/>
        <family val="1"/>
        <charset val="204"/>
      </rPr>
      <t xml:space="preserve"> в соответствии с Федеральным законом от 19 мая 1995 года № 81-ФЗ «О государственных пособиях гражданам, имеющим детей»</t>
    </r>
  </si>
  <si>
    <t>Компенсация отдельным категориям граждан оплаты взноса на капитальный ремонт общего имущества в многоквартирном доме</t>
  </si>
  <si>
    <r>
      <t>Осуществление ежемесячной выплаты в связи с</t>
    </r>
    <r>
      <rPr>
        <b/>
        <sz val="16"/>
        <rFont val="Times New Roman"/>
        <family val="1"/>
        <charset val="204"/>
      </rPr>
      <t xml:space="preserve"> рождением (усыновлением) первого ребёнка</t>
    </r>
  </si>
  <si>
    <t>Приобретение автотранспорта</t>
  </si>
  <si>
    <t>Бюджет 2016 год</t>
  </si>
  <si>
    <t>Бюджет 2017 год</t>
  </si>
  <si>
    <t>Бюджет 2018 год</t>
  </si>
  <si>
    <t>Бюджет 2019 год ( по состоянию на 30.05.2019)</t>
  </si>
  <si>
    <t>Процент отклонения 2017 года к 2016 году</t>
  </si>
  <si>
    <t>Процент отклонения 2018 года к 2017 году</t>
  </si>
  <si>
    <t>Процент отклонения 2019 года к 2018 году</t>
  </si>
  <si>
    <t>Подпрограмма "Формирование системы комплексной реабилитации и абилитации инвалидов, в том числе детей-инвалидов" Государственная программа Ульяновской области «Социальная поддержка и защита населения Ульяновской области на 2014-2018 годы»</t>
  </si>
  <si>
    <t>Реализация мероприятий государственной программы Российской Федерации "Доступная среда" на 2011-2015 гг. Муниципальные образования</t>
  </si>
  <si>
    <t>Реализация мероприятий государственной программы Российской Федерации "Доступная среда" на 2011-2015 гг. учреждения соцблока</t>
  </si>
  <si>
    <t>Обеспечение жильём граждан, уволенных с военной службы (службы), и приравненных к ним лиц</t>
  </si>
  <si>
    <r>
      <t>Средства на о</t>
    </r>
    <r>
      <rPr>
        <b/>
        <sz val="16"/>
        <rFont val="Times New Roman"/>
        <family val="1"/>
      </rPr>
      <t>беспечение жильём отдельных</t>
    </r>
    <r>
      <rPr>
        <sz val="16"/>
        <rFont val="Times New Roman"/>
        <family val="1"/>
      </rPr>
      <t xml:space="preserve"> категорий граждан, установленных Федеральными законами от 12 января 1995 года № 5-ФЗ «О ветеранах» и от 24 ноября 1995 года № 181-ФЗ «О социальной защите </t>
    </r>
    <r>
      <rPr>
        <b/>
        <sz val="16"/>
        <rFont val="Times New Roman"/>
        <family val="1"/>
      </rPr>
      <t>инвалидов</t>
    </r>
    <r>
      <rPr>
        <sz val="16"/>
        <rFont val="Times New Roman"/>
        <family val="1"/>
      </rPr>
      <t xml:space="preserve"> в Российской Федерации»</t>
    </r>
  </si>
  <si>
    <t>тыс. руб.</t>
  </si>
  <si>
    <t>Федеральный бюджет</t>
  </si>
  <si>
    <t>Процент отклонения 2019 года к 2016 году</t>
  </si>
  <si>
    <t xml:space="preserve">Информация о динамике объёмов финансирования отрасли из федерального бюджета с 2016 по 2019 годы по Министерству семейной, демографической политики  и социального благополучия Ульяновской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</si>
</sst>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%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2"/>
      <name val="Times New Roman"/>
      <family val="1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  <charset val="204"/>
    </font>
    <font>
      <b/>
      <sz val="20"/>
      <name val="Times New Roman"/>
      <family val="1"/>
    </font>
    <font>
      <b/>
      <sz val="20"/>
      <name val="Times New Roman"/>
      <family val="1"/>
      <charset val="204"/>
    </font>
    <font>
      <sz val="20"/>
      <name val="Times New Roman"/>
      <family val="1"/>
    </font>
    <font>
      <b/>
      <sz val="17"/>
      <name val="Times New Roman"/>
      <family val="1"/>
    </font>
    <font>
      <b/>
      <i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7"/>
      <name val="Times New Roman"/>
      <family val="1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  <charset val="204"/>
    </font>
    <font>
      <b/>
      <sz val="16"/>
      <name val="Times New Roman"/>
      <family val="1"/>
    </font>
    <font>
      <sz val="18"/>
      <name val="Arial Cyr"/>
      <charset val="204"/>
    </font>
    <font>
      <sz val="18"/>
      <name val="Angsana New"/>
      <family val="1"/>
    </font>
    <font>
      <sz val="10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12" fillId="0" borderId="4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0" fillId="0" borderId="0" xfId="0" applyFont="1" applyFill="1"/>
    <xf numFmtId="165" fontId="10" fillId="2" borderId="4" xfId="0" applyNumberFormat="1" applyFont="1" applyFill="1" applyBorder="1" applyAlignment="1">
      <alignment vertical="center"/>
    </xf>
    <xf numFmtId="0" fontId="9" fillId="2" borderId="0" xfId="0" applyFont="1" applyFill="1"/>
    <xf numFmtId="0" fontId="15" fillId="0" borderId="0" xfId="0" applyFont="1" applyFill="1"/>
    <xf numFmtId="2" fontId="7" fillId="0" borderId="4" xfId="0" applyNumberFormat="1" applyFont="1" applyFill="1" applyBorder="1" applyAlignment="1">
      <alignment horizontal="justify" vertical="center" wrapText="1"/>
    </xf>
    <xf numFmtId="0" fontId="22" fillId="0" borderId="0" xfId="0" applyFont="1" applyFill="1"/>
    <xf numFmtId="0" fontId="8" fillId="0" borderId="0" xfId="0" applyFont="1" applyFill="1"/>
    <xf numFmtId="0" fontId="23" fillId="0" borderId="0" xfId="0" applyFont="1" applyFill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vertical="center"/>
    </xf>
    <xf numFmtId="165" fontId="5" fillId="4" borderId="4" xfId="0" applyNumberFormat="1" applyFont="1" applyFill="1" applyBorder="1" applyAlignment="1">
      <alignment horizontal="right" vertical="center"/>
    </xf>
    <xf numFmtId="0" fontId="17" fillId="0" borderId="0" xfId="0" applyFont="1" applyFill="1"/>
    <xf numFmtId="0" fontId="0" fillId="2" borderId="0" xfId="0" applyFont="1" applyFill="1"/>
    <xf numFmtId="165" fontId="12" fillId="4" borderId="4" xfId="0" applyNumberFormat="1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0" fontId="9" fillId="0" borderId="0" xfId="0" applyFont="1" applyFill="1"/>
    <xf numFmtId="2" fontId="5" fillId="0" borderId="2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justify" vertical="center" wrapText="1"/>
    </xf>
    <xf numFmtId="2" fontId="6" fillId="4" borderId="4" xfId="0" applyNumberFormat="1" applyFont="1" applyFill="1" applyBorder="1" applyAlignment="1">
      <alignment horizontal="justify" vertical="center" wrapText="1"/>
    </xf>
    <xf numFmtId="2" fontId="24" fillId="4" borderId="4" xfId="0" applyNumberFormat="1" applyFont="1" applyFill="1" applyBorder="1" applyAlignment="1">
      <alignment horizontal="justify" vertical="center" wrapText="1"/>
    </xf>
    <xf numFmtId="2" fontId="18" fillId="2" borderId="4" xfId="0" applyNumberFormat="1" applyFont="1" applyFill="1" applyBorder="1" applyAlignment="1">
      <alignment horizontal="left" vertical="center" wrapText="1"/>
    </xf>
    <xf numFmtId="2" fontId="16" fillId="0" borderId="4" xfId="0" applyNumberFormat="1" applyFont="1" applyFill="1" applyBorder="1" applyAlignment="1">
      <alignment horizontal="justify" vertical="center" wrapText="1"/>
    </xf>
    <xf numFmtId="2" fontId="16" fillId="0" borderId="4" xfId="0" applyNumberFormat="1" applyFont="1" applyFill="1" applyBorder="1" applyAlignment="1">
      <alignment horizontal="justify" vertical="center"/>
    </xf>
    <xf numFmtId="2" fontId="26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1" fontId="6" fillId="0" borderId="2" xfId="0" applyNumberFormat="1" applyFont="1" applyFill="1" applyBorder="1" applyAlignment="1">
      <alignment horizontal="center" vertical="center"/>
    </xf>
    <xf numFmtId="166" fontId="14" fillId="0" borderId="0" xfId="1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vertical="center"/>
    </xf>
    <xf numFmtId="166" fontId="12" fillId="0" borderId="4" xfId="32" applyNumberFormat="1" applyFont="1" applyFill="1" applyBorder="1" applyAlignment="1">
      <alignment vertical="center"/>
    </xf>
    <xf numFmtId="166" fontId="10" fillId="2" borderId="4" xfId="3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3">
    <cellStyle name="Обычный" xfId="0" builtinId="0"/>
    <cellStyle name="Обычный 10" xfId="4"/>
    <cellStyle name="Обычный 11" xfId="5"/>
    <cellStyle name="Обычный 11 2" xfId="6"/>
    <cellStyle name="Обычный 12" xfId="7"/>
    <cellStyle name="Обычный 12 2" xfId="8"/>
    <cellStyle name="Обычный 13" xfId="9"/>
    <cellStyle name="Обычный 14" xfId="26"/>
    <cellStyle name="Обычный 2" xfId="10"/>
    <cellStyle name="Обычный 2 2" xfId="27"/>
    <cellStyle name="Обычный 3" xfId="11"/>
    <cellStyle name="Обычный 4" xfId="12"/>
    <cellStyle name="Обычный 5" xfId="13"/>
    <cellStyle name="Обычный 5 2" xfId="14"/>
    <cellStyle name="Обычный 6" xfId="15"/>
    <cellStyle name="Обычный 6 2" xfId="16"/>
    <cellStyle name="Обычный 7" xfId="17"/>
    <cellStyle name="Обычный 7 2" xfId="18"/>
    <cellStyle name="Обычный 7 3" xfId="19"/>
    <cellStyle name="Обычный 8" xfId="20"/>
    <cellStyle name="Обычный 9" xfId="21"/>
    <cellStyle name="Процентный" xfId="32" builtinId="5"/>
    <cellStyle name="Процентный 2" xfId="1"/>
    <cellStyle name="Процентный 3" xfId="22"/>
    <cellStyle name="Процентный 4" xfId="29"/>
    <cellStyle name="Процентный 5" xfId="28"/>
    <cellStyle name="Финансовый 2" xfId="23"/>
    <cellStyle name="Финансовый 2 2" xfId="3"/>
    <cellStyle name="Финансовый 2 2 2" xfId="24"/>
    <cellStyle name="Финансовый 2 3" xfId="25"/>
    <cellStyle name="Финансовый 3" xfId="2"/>
    <cellStyle name="Финансовый 4" xfId="31"/>
    <cellStyle name="Финансовый 5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N34"/>
  <sheetViews>
    <sheetView showGridLines="0" tabSelected="1" view="pageBreakPreview" topLeftCell="B1" zoomScale="55" zoomScaleSheetLayoutView="55" workbookViewId="0">
      <selection activeCell="B28" sqref="A1:XFD1048576"/>
    </sheetView>
  </sheetViews>
  <sheetFormatPr defaultRowHeight="23.25" x14ac:dyDescent="0.2"/>
  <cols>
    <col min="1" max="1" width="8.28515625" style="38" customWidth="1"/>
    <col min="2" max="2" width="107.5703125" style="35" customWidth="1"/>
    <col min="3" max="7" width="25.5703125" style="1" customWidth="1"/>
    <col min="8" max="8" width="29.28515625" style="1" customWidth="1"/>
    <col min="9" max="10" width="25.5703125" style="1" customWidth="1"/>
    <col min="11" max="11" width="23.42578125" style="1" customWidth="1"/>
    <col min="12" max="12" width="24" style="1" customWidth="1"/>
    <col min="13" max="15" width="27.5703125" style="1" customWidth="1"/>
    <col min="16" max="16384" width="9.140625" style="1"/>
  </cols>
  <sheetData>
    <row r="1" spans="1:144" ht="117" customHeight="1" thickBot="1" x14ac:dyDescent="0.4">
      <c r="A1" s="50" t="s">
        <v>38</v>
      </c>
      <c r="B1" s="50"/>
      <c r="C1" s="50"/>
      <c r="D1" s="50"/>
      <c r="E1" s="50"/>
      <c r="F1" s="50"/>
      <c r="G1" s="50"/>
      <c r="H1" s="50"/>
      <c r="I1" s="49" t="s">
        <v>35</v>
      </c>
      <c r="J1" s="45"/>
    </row>
    <row r="2" spans="1:144" s="3" customFormat="1" ht="82.5" customHeight="1" thickBot="1" x14ac:dyDescent="0.25">
      <c r="A2" s="40" t="s">
        <v>0</v>
      </c>
      <c r="B2" s="28" t="s">
        <v>1</v>
      </c>
      <c r="C2" s="2" t="s">
        <v>23</v>
      </c>
      <c r="D2" s="2" t="s">
        <v>24</v>
      </c>
      <c r="E2" s="2" t="s">
        <v>27</v>
      </c>
      <c r="F2" s="2" t="s">
        <v>25</v>
      </c>
      <c r="G2" s="2" t="s">
        <v>28</v>
      </c>
      <c r="H2" s="2" t="s">
        <v>26</v>
      </c>
      <c r="I2" s="2" t="s">
        <v>29</v>
      </c>
      <c r="J2" s="2" t="s">
        <v>37</v>
      </c>
    </row>
    <row r="3" spans="1:144" s="3" customFormat="1" ht="21" thickBot="1" x14ac:dyDescent="0.25">
      <c r="A3" s="39">
        <v>1</v>
      </c>
      <c r="B3" s="41">
        <v>2</v>
      </c>
      <c r="C3" s="44">
        <v>3</v>
      </c>
      <c r="D3" s="44">
        <v>3</v>
      </c>
      <c r="E3" s="44"/>
      <c r="F3" s="44">
        <v>3</v>
      </c>
      <c r="G3" s="44"/>
      <c r="H3" s="44">
        <v>3</v>
      </c>
      <c r="I3" s="44"/>
      <c r="J3" s="44"/>
    </row>
    <row r="4" spans="1:144" s="13" customFormat="1" ht="25.5" x14ac:dyDescent="0.35">
      <c r="A4" s="37"/>
      <c r="B4" s="32" t="s">
        <v>36</v>
      </c>
      <c r="C4" s="12">
        <f>SUM(C5:C29)</f>
        <v>2459808.8000000007</v>
      </c>
      <c r="D4" s="12">
        <f>SUM(D5:D29)</f>
        <v>2471295.3000000003</v>
      </c>
      <c r="E4" s="48">
        <f>D4/C4</f>
        <v>1.0046696718866928</v>
      </c>
      <c r="F4" s="12">
        <f>SUM(F5:F29)</f>
        <v>2432382.5</v>
      </c>
      <c r="G4" s="48">
        <f>F4/D4</f>
        <v>0.98425408732011899</v>
      </c>
      <c r="H4" s="12">
        <f>SUM(H5:H29)</f>
        <v>2630495.2999999998</v>
      </c>
      <c r="I4" s="48">
        <f>H4/F4</f>
        <v>1.0814480452807071</v>
      </c>
      <c r="J4" s="48">
        <f>H4/C4</f>
        <v>1.0693901493481928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</row>
    <row r="5" spans="1:144" s="11" customFormat="1" ht="40.5" x14ac:dyDescent="0.2">
      <c r="A5" s="9"/>
      <c r="B5" s="15" t="s">
        <v>2</v>
      </c>
      <c r="C5" s="24">
        <v>376500.5</v>
      </c>
      <c r="D5" s="26">
        <v>417286.6</v>
      </c>
      <c r="E5" s="47">
        <f>D5/C5</f>
        <v>1.1083294710099987</v>
      </c>
      <c r="F5" s="26">
        <v>390710.7</v>
      </c>
      <c r="G5" s="47">
        <f>F5/D5</f>
        <v>0.93631259666617628</v>
      </c>
      <c r="H5" s="4"/>
      <c r="I5" s="47">
        <f>H5/F5</f>
        <v>0</v>
      </c>
      <c r="J5" s="47">
        <f>H5/C5</f>
        <v>0</v>
      </c>
      <c r="M5" s="6">
        <f>D3-M3</f>
        <v>3</v>
      </c>
      <c r="N5" s="42" t="e">
        <f>M5/#REF!</f>
        <v>#REF!</v>
      </c>
    </row>
    <row r="6" spans="1:144" s="11" customFormat="1" ht="60.75" x14ac:dyDescent="0.2">
      <c r="A6" s="9"/>
      <c r="B6" s="15" t="s">
        <v>5</v>
      </c>
      <c r="C6" s="24">
        <v>47312.9</v>
      </c>
      <c r="D6" s="26">
        <v>48873.1</v>
      </c>
      <c r="E6" s="47">
        <f t="shared" ref="E6:E29" si="0">D6/C6</f>
        <v>1.0329762073345747</v>
      </c>
      <c r="F6" s="26">
        <v>47890.7</v>
      </c>
      <c r="G6" s="47">
        <f t="shared" ref="G6:I29" si="1">F6/D6</f>
        <v>0.97989896282413025</v>
      </c>
      <c r="H6" s="4"/>
      <c r="I6" s="47">
        <f t="shared" si="1"/>
        <v>0</v>
      </c>
      <c r="J6" s="47">
        <f t="shared" ref="J6:J29" si="2">H6/C6</f>
        <v>0</v>
      </c>
      <c r="M6" s="6"/>
      <c r="N6" s="42"/>
    </row>
    <row r="7" spans="1:144" s="16" customFormat="1" ht="81" x14ac:dyDescent="0.3">
      <c r="A7" s="9"/>
      <c r="B7" s="15" t="s">
        <v>3</v>
      </c>
      <c r="C7" s="24">
        <v>177867.1</v>
      </c>
      <c r="D7" s="24">
        <v>59642.400000000001</v>
      </c>
      <c r="E7" s="47">
        <f t="shared" si="0"/>
        <v>0.33532002264612176</v>
      </c>
      <c r="F7" s="26">
        <v>21176.799999999999</v>
      </c>
      <c r="G7" s="47">
        <f t="shared" si="1"/>
        <v>0.35506284120021997</v>
      </c>
      <c r="H7" s="24">
        <v>21594.7</v>
      </c>
      <c r="I7" s="47">
        <f t="shared" si="1"/>
        <v>1.0197338596955159</v>
      </c>
      <c r="J7" s="47">
        <f t="shared" si="2"/>
        <v>0.12140918697162095</v>
      </c>
    </row>
    <row r="8" spans="1:144" s="11" customFormat="1" ht="103.5" customHeight="1" x14ac:dyDescent="0.2">
      <c r="A8" s="10"/>
      <c r="B8" s="15" t="s">
        <v>34</v>
      </c>
      <c r="C8" s="24">
        <v>33853.4</v>
      </c>
      <c r="D8" s="24">
        <v>32177.200000000001</v>
      </c>
      <c r="E8" s="47">
        <f t="shared" si="0"/>
        <v>0.95048650947910696</v>
      </c>
      <c r="F8" s="26">
        <f>8253.9+18197.3</f>
        <v>26451.199999999997</v>
      </c>
      <c r="G8" s="47">
        <f t="shared" si="1"/>
        <v>0.82204790970003594</v>
      </c>
      <c r="H8" s="24">
        <v>43506.6</v>
      </c>
      <c r="I8" s="47">
        <f t="shared" si="1"/>
        <v>1.6447873820469394</v>
      </c>
      <c r="J8" s="47">
        <f t="shared" si="2"/>
        <v>1.2851471344089513</v>
      </c>
    </row>
    <row r="9" spans="1:144" s="16" customFormat="1" ht="60.75" x14ac:dyDescent="0.3">
      <c r="A9" s="9"/>
      <c r="B9" s="15" t="s">
        <v>4</v>
      </c>
      <c r="C9" s="24">
        <v>32058.2</v>
      </c>
      <c r="D9" s="24">
        <v>32989.599999999999</v>
      </c>
      <c r="E9" s="47">
        <f t="shared" si="0"/>
        <v>1.0290534091121772</v>
      </c>
      <c r="F9" s="26">
        <v>31673.5</v>
      </c>
      <c r="G9" s="47">
        <f t="shared" si="1"/>
        <v>0.96010560904042486</v>
      </c>
      <c r="H9" s="24">
        <v>37641.4</v>
      </c>
      <c r="I9" s="47">
        <f t="shared" si="1"/>
        <v>1.1884193410895545</v>
      </c>
      <c r="J9" s="47">
        <f t="shared" si="2"/>
        <v>1.1741582496833884</v>
      </c>
    </row>
    <row r="10" spans="1:144" s="11" customFormat="1" ht="78" x14ac:dyDescent="0.2">
      <c r="A10" s="10"/>
      <c r="B10" s="15" t="s">
        <v>17</v>
      </c>
      <c r="C10" s="24">
        <v>100146.4</v>
      </c>
      <c r="D10" s="24">
        <v>126217</v>
      </c>
      <c r="E10" s="47">
        <f t="shared" si="0"/>
        <v>1.2603248843692834</v>
      </c>
      <c r="F10" s="26">
        <v>109575.6</v>
      </c>
      <c r="G10" s="47">
        <f t="shared" si="1"/>
        <v>0.86815246757568321</v>
      </c>
      <c r="H10" s="24">
        <v>114289.5</v>
      </c>
      <c r="I10" s="47">
        <f t="shared" si="1"/>
        <v>1.0430196138556393</v>
      </c>
      <c r="J10" s="47">
        <f t="shared" si="2"/>
        <v>1.1412242477013652</v>
      </c>
    </row>
    <row r="11" spans="1:144" s="11" customFormat="1" ht="78" x14ac:dyDescent="0.2">
      <c r="A11" s="9"/>
      <c r="B11" s="15" t="s">
        <v>13</v>
      </c>
      <c r="C11" s="24">
        <v>246.2</v>
      </c>
      <c r="D11" s="24">
        <v>206.2</v>
      </c>
      <c r="E11" s="47">
        <f t="shared" si="0"/>
        <v>0.83753046303818035</v>
      </c>
      <c r="F11" s="26">
        <v>213</v>
      </c>
      <c r="G11" s="47">
        <f t="shared" si="1"/>
        <v>1.0329776915615907</v>
      </c>
      <c r="H11" s="24">
        <v>221.6</v>
      </c>
      <c r="I11" s="47">
        <f t="shared" si="1"/>
        <v>1.04037558685446</v>
      </c>
      <c r="J11" s="47">
        <f t="shared" si="2"/>
        <v>0.9000812347684809</v>
      </c>
    </row>
    <row r="12" spans="1:144" s="17" customFormat="1" ht="40.5" x14ac:dyDescent="0.25">
      <c r="A12" s="9"/>
      <c r="B12" s="15" t="s">
        <v>6</v>
      </c>
      <c r="C12" s="24">
        <v>860925.6</v>
      </c>
      <c r="D12" s="24">
        <v>927800</v>
      </c>
      <c r="E12" s="47">
        <f t="shared" si="0"/>
        <v>1.0776773277505047</v>
      </c>
      <c r="F12" s="26">
        <v>895300</v>
      </c>
      <c r="G12" s="47">
        <f t="shared" si="1"/>
        <v>0.96497089890062515</v>
      </c>
      <c r="H12" s="24">
        <v>936298.3</v>
      </c>
      <c r="I12" s="47">
        <f t="shared" si="1"/>
        <v>1.0457928068803752</v>
      </c>
      <c r="J12" s="47">
        <f t="shared" si="2"/>
        <v>1.087548447856586</v>
      </c>
    </row>
    <row r="13" spans="1:144" s="11" customFormat="1" ht="122.25" customHeight="1" x14ac:dyDescent="0.2">
      <c r="A13" s="10"/>
      <c r="B13" s="15" t="s">
        <v>18</v>
      </c>
      <c r="C13" s="24">
        <v>149.80000000000001</v>
      </c>
      <c r="D13" s="24">
        <v>139.1</v>
      </c>
      <c r="E13" s="47">
        <f t="shared" si="0"/>
        <v>0.92857142857142849</v>
      </c>
      <c r="F13" s="26">
        <v>512.6</v>
      </c>
      <c r="G13" s="47">
        <f t="shared" si="1"/>
        <v>3.6851186196980592</v>
      </c>
      <c r="H13" s="24">
        <v>345.9</v>
      </c>
      <c r="I13" s="47">
        <f t="shared" si="1"/>
        <v>0.67479516191962541</v>
      </c>
      <c r="J13" s="47">
        <f t="shared" si="2"/>
        <v>2.3090787716955936</v>
      </c>
    </row>
    <row r="14" spans="1:144" s="11" customFormat="1" ht="40.5" x14ac:dyDescent="0.2">
      <c r="A14" s="10"/>
      <c r="B14" s="15" t="s">
        <v>20</v>
      </c>
      <c r="C14" s="24">
        <v>5176.3999999999996</v>
      </c>
      <c r="D14" s="24">
        <v>30295.3</v>
      </c>
      <c r="E14" s="47">
        <f t="shared" si="0"/>
        <v>5.852580944285604</v>
      </c>
      <c r="F14" s="26">
        <v>14340.4</v>
      </c>
      <c r="G14" s="47">
        <f t="shared" si="1"/>
        <v>0.47335395259330654</v>
      </c>
      <c r="H14" s="24">
        <v>4782.8999999999996</v>
      </c>
      <c r="I14" s="47">
        <f t="shared" si="1"/>
        <v>0.33352626147108866</v>
      </c>
      <c r="J14" s="47">
        <f t="shared" si="2"/>
        <v>0.92398191793524453</v>
      </c>
    </row>
    <row r="15" spans="1:144" s="17" customFormat="1" ht="98.25" x14ac:dyDescent="0.25">
      <c r="A15" s="9"/>
      <c r="B15" s="15" t="s">
        <v>12</v>
      </c>
      <c r="C15" s="24">
        <v>6048.3</v>
      </c>
      <c r="D15" s="24">
        <v>7214</v>
      </c>
      <c r="E15" s="47">
        <f t="shared" si="0"/>
        <v>1.1927318420051916</v>
      </c>
      <c r="F15" s="26">
        <v>3700.5</v>
      </c>
      <c r="G15" s="47">
        <f t="shared" si="1"/>
        <v>0.51296090934294425</v>
      </c>
      <c r="H15" s="24">
        <v>8258.5</v>
      </c>
      <c r="I15" s="47">
        <f t="shared" si="1"/>
        <v>2.2317254425077691</v>
      </c>
      <c r="J15" s="47">
        <f t="shared" si="2"/>
        <v>1.3654249954532678</v>
      </c>
    </row>
    <row r="16" spans="1:144" s="14" customFormat="1" ht="101.25" x14ac:dyDescent="0.25">
      <c r="A16" s="10"/>
      <c r="B16" s="33" t="s">
        <v>14</v>
      </c>
      <c r="C16" s="24">
        <v>442351.6</v>
      </c>
      <c r="D16" s="24">
        <v>441655.6</v>
      </c>
      <c r="E16" s="47">
        <f t="shared" si="0"/>
        <v>0.99842659097423858</v>
      </c>
      <c r="F16" s="26">
        <v>418341.2</v>
      </c>
      <c r="G16" s="47">
        <f t="shared" si="1"/>
        <v>0.94721135654116018</v>
      </c>
      <c r="H16" s="24">
        <v>462075.3</v>
      </c>
      <c r="I16" s="47">
        <f t="shared" si="1"/>
        <v>1.1045416994548947</v>
      </c>
      <c r="J16" s="47">
        <f t="shared" si="2"/>
        <v>1.0445882867836356</v>
      </c>
    </row>
    <row r="17" spans="1:144" s="18" customFormat="1" ht="78.75" x14ac:dyDescent="0.2">
      <c r="A17" s="9"/>
      <c r="B17" s="34" t="s">
        <v>15</v>
      </c>
      <c r="C17" s="24">
        <v>45643.199999999997</v>
      </c>
      <c r="D17" s="24">
        <v>41879.9</v>
      </c>
      <c r="E17" s="47">
        <f t="shared" si="0"/>
        <v>0.91754960213131431</v>
      </c>
      <c r="F17" s="26">
        <v>38554.1</v>
      </c>
      <c r="G17" s="47">
        <f t="shared" si="1"/>
        <v>0.92058720293028395</v>
      </c>
      <c r="H17" s="24">
        <v>46884.1</v>
      </c>
      <c r="I17" s="47">
        <f t="shared" si="1"/>
        <v>1.2160600299319657</v>
      </c>
      <c r="J17" s="47">
        <f t="shared" si="2"/>
        <v>1.0271869632278192</v>
      </c>
    </row>
    <row r="18" spans="1:144" s="14" customFormat="1" ht="118.5" x14ac:dyDescent="0.25">
      <c r="A18" s="10"/>
      <c r="B18" s="15" t="s">
        <v>16</v>
      </c>
      <c r="C18" s="24">
        <v>0.6</v>
      </c>
      <c r="D18" s="24"/>
      <c r="E18" s="47">
        <f t="shared" si="0"/>
        <v>0</v>
      </c>
      <c r="F18" s="26">
        <v>0.6</v>
      </c>
      <c r="G18" s="47"/>
      <c r="H18" s="24">
        <v>0.7</v>
      </c>
      <c r="I18" s="47">
        <f t="shared" si="1"/>
        <v>1.1666666666666667</v>
      </c>
      <c r="J18" s="47">
        <f t="shared" si="2"/>
        <v>1.1666666666666667</v>
      </c>
    </row>
    <row r="19" spans="1:144" s="11" customFormat="1" ht="98.25" x14ac:dyDescent="0.2">
      <c r="A19" s="9"/>
      <c r="B19" s="15" t="s">
        <v>19</v>
      </c>
      <c r="C19" s="24">
        <v>2.7</v>
      </c>
      <c r="D19" s="24"/>
      <c r="E19" s="47">
        <f t="shared" si="0"/>
        <v>0</v>
      </c>
      <c r="F19" s="26">
        <v>3</v>
      </c>
      <c r="G19" s="47"/>
      <c r="H19" s="24">
        <v>3</v>
      </c>
      <c r="I19" s="47">
        <f t="shared" si="1"/>
        <v>1</v>
      </c>
      <c r="J19" s="47">
        <f t="shared" si="2"/>
        <v>1.1111111111111109</v>
      </c>
    </row>
    <row r="20" spans="1:144" s="11" customFormat="1" ht="81" x14ac:dyDescent="0.2">
      <c r="A20" s="9"/>
      <c r="B20" s="15" t="s">
        <v>7</v>
      </c>
      <c r="C20" s="24">
        <v>132.69999999999999</v>
      </c>
      <c r="D20" s="24"/>
      <c r="E20" s="47">
        <f t="shared" si="0"/>
        <v>0</v>
      </c>
      <c r="F20" s="26"/>
      <c r="G20" s="47"/>
      <c r="H20" s="24"/>
      <c r="I20" s="47"/>
      <c r="J20" s="47">
        <f t="shared" si="2"/>
        <v>0</v>
      </c>
    </row>
    <row r="21" spans="1:144" s="11" customFormat="1" ht="40.5" x14ac:dyDescent="0.2">
      <c r="A21" s="9"/>
      <c r="B21" s="15" t="s">
        <v>33</v>
      </c>
      <c r="C21" s="24">
        <v>3029.2</v>
      </c>
      <c r="D21" s="24"/>
      <c r="E21" s="47">
        <f t="shared" si="0"/>
        <v>0</v>
      </c>
      <c r="F21" s="26"/>
      <c r="G21" s="47"/>
      <c r="H21" s="24"/>
      <c r="I21" s="47"/>
      <c r="J21" s="47">
        <f t="shared" si="2"/>
        <v>0</v>
      </c>
    </row>
    <row r="22" spans="1:144" s="22" customFormat="1" ht="40.5" x14ac:dyDescent="0.2">
      <c r="A22" s="19"/>
      <c r="B22" s="31" t="s">
        <v>9</v>
      </c>
      <c r="C22" s="20">
        <v>8854.6</v>
      </c>
      <c r="D22" s="20">
        <v>9360.1</v>
      </c>
      <c r="E22" s="47">
        <f t="shared" si="0"/>
        <v>1.0570889707044926</v>
      </c>
      <c r="F22" s="26">
        <v>8788.6</v>
      </c>
      <c r="G22" s="47">
        <f t="shared" si="1"/>
        <v>0.93894296001111099</v>
      </c>
      <c r="H22" s="20">
        <v>9551.1</v>
      </c>
      <c r="I22" s="47">
        <f t="shared" si="1"/>
        <v>1.0867601210659263</v>
      </c>
      <c r="J22" s="47">
        <f t="shared" si="2"/>
        <v>1.0786596797144987</v>
      </c>
    </row>
    <row r="23" spans="1:144" s="8" customFormat="1" ht="60.75" x14ac:dyDescent="0.2">
      <c r="A23" s="19"/>
      <c r="B23" s="30" t="s">
        <v>10</v>
      </c>
      <c r="C23" s="20"/>
      <c r="D23" s="20">
        <v>53.5</v>
      </c>
      <c r="E23" s="47"/>
      <c r="F23" s="26">
        <v>112.6</v>
      </c>
      <c r="G23" s="47">
        <f t="shared" si="1"/>
        <v>2.1046728971962616</v>
      </c>
      <c r="H23" s="20">
        <v>118.4</v>
      </c>
      <c r="I23" s="47">
        <f t="shared" si="1"/>
        <v>1.0515097690941386</v>
      </c>
      <c r="J23" s="4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</row>
    <row r="24" spans="1:144" s="22" customFormat="1" ht="90" customHeight="1" x14ac:dyDescent="0.2">
      <c r="A24" s="19"/>
      <c r="B24" s="31" t="s">
        <v>8</v>
      </c>
      <c r="C24" s="20">
        <v>309623.90000000002</v>
      </c>
      <c r="D24" s="20">
        <v>292065.2</v>
      </c>
      <c r="E24" s="47">
        <f t="shared" si="0"/>
        <v>0.94329023050223182</v>
      </c>
      <c r="F24" s="26">
        <v>279520.2</v>
      </c>
      <c r="G24" s="47">
        <f t="shared" si="1"/>
        <v>0.95704726204970669</v>
      </c>
      <c r="H24" s="20">
        <v>599159.6</v>
      </c>
      <c r="I24" s="47">
        <f t="shared" si="1"/>
        <v>2.1435288040005696</v>
      </c>
      <c r="J24" s="47">
        <f t="shared" si="2"/>
        <v>1.9351206415267037</v>
      </c>
    </row>
    <row r="25" spans="1:144" s="22" customFormat="1" ht="40.5" x14ac:dyDescent="0.2">
      <c r="A25" s="19"/>
      <c r="B25" s="30" t="s">
        <v>21</v>
      </c>
      <c r="C25" s="20"/>
      <c r="D25" s="20"/>
      <c r="E25" s="47"/>
      <c r="F25" s="26">
        <v>142064.9</v>
      </c>
      <c r="G25" s="47"/>
      <c r="H25" s="20">
        <v>286282.3</v>
      </c>
      <c r="I25" s="47">
        <f t="shared" si="1"/>
        <v>2.0151515258167216</v>
      </c>
      <c r="J25" s="47"/>
    </row>
    <row r="26" spans="1:144" s="22" customFormat="1" ht="26.25" x14ac:dyDescent="0.2">
      <c r="A26" s="19"/>
      <c r="B26" s="30" t="s">
        <v>22</v>
      </c>
      <c r="C26" s="20"/>
      <c r="D26" s="20"/>
      <c r="E26" s="47"/>
      <c r="F26" s="26"/>
      <c r="G26" s="47"/>
      <c r="H26" s="20">
        <v>32552.3</v>
      </c>
      <c r="I26" s="47"/>
      <c r="J26" s="47"/>
    </row>
    <row r="27" spans="1:144" s="5" customFormat="1" ht="116.25" x14ac:dyDescent="0.2">
      <c r="A27" s="10"/>
      <c r="B27" s="29" t="s">
        <v>30</v>
      </c>
      <c r="C27" s="46"/>
      <c r="D27" s="46"/>
      <c r="E27" s="47"/>
      <c r="F27" s="26"/>
      <c r="G27" s="47"/>
      <c r="H27" s="25">
        <v>26929.1</v>
      </c>
      <c r="I27" s="47"/>
      <c r="J27" s="47"/>
    </row>
    <row r="28" spans="1:144" s="22" customFormat="1" ht="40.5" x14ac:dyDescent="0.2">
      <c r="A28" s="19"/>
      <c r="B28" s="30" t="s">
        <v>32</v>
      </c>
      <c r="C28" s="20">
        <v>4598.8</v>
      </c>
      <c r="D28" s="20">
        <v>2000</v>
      </c>
      <c r="E28" s="47">
        <f t="shared" si="0"/>
        <v>0.43489605984169782</v>
      </c>
      <c r="F28" s="26">
        <v>1359.4</v>
      </c>
      <c r="G28" s="47">
        <f t="shared" si="1"/>
        <v>0.67970000000000008</v>
      </c>
      <c r="H28" s="20"/>
      <c r="I28" s="47">
        <f t="shared" si="1"/>
        <v>0</v>
      </c>
      <c r="J28" s="47">
        <f t="shared" si="2"/>
        <v>0</v>
      </c>
    </row>
    <row r="29" spans="1:144" s="23" customFormat="1" ht="40.5" x14ac:dyDescent="0.2">
      <c r="A29" s="19"/>
      <c r="B29" s="30" t="s">
        <v>31</v>
      </c>
      <c r="C29" s="21">
        <v>5286.7</v>
      </c>
      <c r="D29" s="21">
        <v>1440.5</v>
      </c>
      <c r="E29" s="47">
        <f t="shared" si="0"/>
        <v>0.27247621389524657</v>
      </c>
      <c r="F29" s="26">
        <v>2092.9</v>
      </c>
      <c r="G29" s="47">
        <f t="shared" si="1"/>
        <v>1.4528982992016661</v>
      </c>
      <c r="H29" s="21"/>
      <c r="I29" s="47">
        <f t="shared" si="1"/>
        <v>0</v>
      </c>
      <c r="J29" s="47">
        <f t="shared" si="2"/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1" spans="1:144" ht="26.25" x14ac:dyDescent="0.2">
      <c r="B31" s="36" t="s">
        <v>11</v>
      </c>
    </row>
    <row r="34" spans="8:8" x14ac:dyDescent="0.2">
      <c r="H34" s="43">
        <f>SUM(H28:H29)</f>
        <v>0</v>
      </c>
    </row>
  </sheetData>
  <mergeCells count="1">
    <mergeCell ref="A1:H1"/>
  </mergeCells>
  <pageMargins left="0.26" right="0.15748031496062992" top="0.47244094488188981" bottom="0.47244094488188981" header="0.15748031496062992" footer="0.15748031496062992"/>
  <pageSetup paperSize="9"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01.05.2019</vt:lpstr>
      <vt:lpstr>'01.05.2019'!Заголовки_для_печати</vt:lpstr>
      <vt:lpstr>'01.05.2019'!Область_печати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</dc:creator>
  <cp:lastModifiedBy>Клементьева Дарья Валерьевна</cp:lastModifiedBy>
  <cp:lastPrinted>2019-06-05T06:39:59Z</cp:lastPrinted>
  <dcterms:created xsi:type="dcterms:W3CDTF">2015-12-08T11:34:28Z</dcterms:created>
  <dcterms:modified xsi:type="dcterms:W3CDTF">2019-06-05T06:40:30Z</dcterms:modified>
</cp:coreProperties>
</file>